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20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7" i="1" l="1"/>
  <c r="F37" i="1" s="1"/>
  <c r="H37" i="1" s="1"/>
  <c r="J37" i="1" s="1"/>
  <c r="E36" i="1"/>
  <c r="F36" i="1" s="1"/>
  <c r="H36" i="1" s="1"/>
  <c r="J36" i="1" s="1"/>
  <c r="E35" i="1"/>
  <c r="F35" i="1" s="1"/>
  <c r="H35" i="1" s="1"/>
  <c r="J35" i="1" s="1"/>
  <c r="E34" i="1"/>
  <c r="F34" i="1" s="1"/>
  <c r="H34" i="1" s="1"/>
  <c r="J34" i="1" s="1"/>
  <c r="E57" i="1" l="1"/>
  <c r="E56" i="1"/>
  <c r="E55" i="1"/>
  <c r="F55" i="1" s="1"/>
  <c r="H55" i="1" s="1"/>
  <c r="J55" i="1" s="1"/>
  <c r="E54" i="1"/>
  <c r="F54" i="1" s="1"/>
  <c r="H54" i="1" s="1"/>
  <c r="J54" i="1" s="1"/>
  <c r="E39" i="1"/>
  <c r="F39" i="1" s="1"/>
  <c r="H39" i="1" s="1"/>
  <c r="J39" i="1" s="1"/>
  <c r="E40" i="1"/>
  <c r="F40" i="1" s="1"/>
  <c r="H40" i="1" s="1"/>
  <c r="J40" i="1" s="1"/>
  <c r="E41" i="1"/>
  <c r="F41" i="1" s="1"/>
  <c r="H41" i="1" s="1"/>
  <c r="J41" i="1" s="1"/>
  <c r="E42" i="1"/>
  <c r="F42" i="1" s="1"/>
  <c r="H42" i="1" s="1"/>
  <c r="J42" i="1" s="1"/>
  <c r="E43" i="1"/>
  <c r="F43" i="1" s="1"/>
  <c r="H43" i="1" s="1"/>
  <c r="J43" i="1" s="1"/>
  <c r="E44" i="1"/>
  <c r="F44" i="1" s="1"/>
  <c r="H44" i="1" s="1"/>
  <c r="J44" i="1" s="1"/>
  <c r="E45" i="1"/>
  <c r="F45" i="1" s="1"/>
  <c r="H45" i="1" s="1"/>
  <c r="J45" i="1" s="1"/>
  <c r="E46" i="1"/>
  <c r="F46" i="1" s="1"/>
  <c r="H46" i="1" s="1"/>
  <c r="J46" i="1" s="1"/>
  <c r="E47" i="1"/>
  <c r="F47" i="1" s="1"/>
  <c r="H47" i="1" s="1"/>
  <c r="J47" i="1" s="1"/>
  <c r="E48" i="1"/>
  <c r="E49" i="1"/>
  <c r="F49" i="1" s="1"/>
  <c r="H49" i="1" s="1"/>
  <c r="J49" i="1" s="1"/>
  <c r="E50" i="1"/>
  <c r="F50" i="1" s="1"/>
  <c r="H50" i="1" s="1"/>
  <c r="J50" i="1" s="1"/>
  <c r="E51" i="1"/>
  <c r="F51" i="1" s="1"/>
  <c r="H51" i="1" s="1"/>
  <c r="J51" i="1" s="1"/>
  <c r="E52" i="1"/>
  <c r="E3" i="1"/>
  <c r="F3" i="1" s="1"/>
  <c r="H3" i="1" s="1"/>
  <c r="J3" i="1" s="1"/>
  <c r="E4" i="1"/>
  <c r="F4" i="1" s="1"/>
  <c r="H4" i="1" s="1"/>
  <c r="J4" i="1" s="1"/>
  <c r="E5" i="1"/>
  <c r="F5" i="1" s="1"/>
  <c r="H5" i="1" s="1"/>
  <c r="J5" i="1" s="1"/>
  <c r="E6" i="1"/>
  <c r="F6" i="1" s="1"/>
  <c r="H6" i="1" s="1"/>
  <c r="J6" i="1" s="1"/>
  <c r="E7" i="1"/>
  <c r="F7" i="1" s="1"/>
  <c r="H7" i="1" s="1"/>
  <c r="J7" i="1" s="1"/>
  <c r="E8" i="1"/>
  <c r="F8" i="1" s="1"/>
  <c r="H8" i="1" s="1"/>
  <c r="J8" i="1" s="1"/>
  <c r="E9" i="1"/>
  <c r="F9" i="1" s="1"/>
  <c r="H9" i="1" s="1"/>
  <c r="J9" i="1" s="1"/>
  <c r="E10" i="1"/>
  <c r="E11" i="1"/>
  <c r="E12" i="1"/>
  <c r="F12" i="1" s="1"/>
  <c r="H12" i="1" s="1"/>
  <c r="J12" i="1" s="1"/>
  <c r="E13" i="1"/>
  <c r="F13" i="1" s="1"/>
  <c r="H13" i="1" s="1"/>
  <c r="J13" i="1" s="1"/>
  <c r="E14" i="1"/>
  <c r="E15" i="1"/>
  <c r="F15" i="1" s="1"/>
  <c r="H15" i="1" s="1"/>
  <c r="J15" i="1" s="1"/>
  <c r="E16" i="1"/>
  <c r="F16" i="1" s="1"/>
  <c r="H16" i="1" s="1"/>
  <c r="J16" i="1" s="1"/>
  <c r="E17" i="1"/>
  <c r="F17" i="1" s="1"/>
  <c r="H17" i="1" s="1"/>
  <c r="J17" i="1" s="1"/>
  <c r="E18" i="1"/>
  <c r="F18" i="1" s="1"/>
  <c r="H18" i="1" s="1"/>
  <c r="J18" i="1" s="1"/>
  <c r="E19" i="1"/>
  <c r="F19" i="1" s="1"/>
  <c r="H19" i="1" s="1"/>
  <c r="J19" i="1" s="1"/>
  <c r="E20" i="1"/>
  <c r="F20" i="1" s="1"/>
  <c r="H20" i="1" s="1"/>
  <c r="J20" i="1" s="1"/>
  <c r="E21" i="1"/>
  <c r="F21" i="1" s="1"/>
  <c r="H21" i="1" s="1"/>
  <c r="J21" i="1" s="1"/>
  <c r="E22" i="1"/>
  <c r="F22" i="1" s="1"/>
  <c r="H22" i="1" s="1"/>
  <c r="J22" i="1" s="1"/>
  <c r="E23" i="1"/>
  <c r="F23" i="1" s="1"/>
  <c r="H23" i="1" s="1"/>
  <c r="J23" i="1" s="1"/>
  <c r="E24" i="1"/>
  <c r="F24" i="1" s="1"/>
  <c r="H24" i="1" s="1"/>
  <c r="J24" i="1" s="1"/>
  <c r="E25" i="1"/>
  <c r="F25" i="1" s="1"/>
  <c r="H25" i="1" s="1"/>
  <c r="J25" i="1" s="1"/>
  <c r="E26" i="1"/>
  <c r="E27" i="1"/>
  <c r="F27" i="1" s="1"/>
  <c r="H27" i="1" s="1"/>
  <c r="J27" i="1" s="1"/>
  <c r="E28" i="1"/>
  <c r="F28" i="1" s="1"/>
  <c r="H28" i="1" s="1"/>
  <c r="J28" i="1" s="1"/>
  <c r="E29" i="1"/>
  <c r="F29" i="1" s="1"/>
  <c r="H29" i="1" s="1"/>
  <c r="J29" i="1" s="1"/>
  <c r="E30" i="1"/>
  <c r="E31" i="1"/>
  <c r="F31" i="1" s="1"/>
  <c r="H31" i="1" s="1"/>
  <c r="J31" i="1" s="1"/>
  <c r="E32" i="1"/>
  <c r="F32" i="1" s="1"/>
  <c r="H32" i="1" s="1"/>
  <c r="J32" i="1" s="1"/>
  <c r="E33" i="1"/>
  <c r="F33" i="1" s="1"/>
  <c r="H33" i="1" s="1"/>
  <c r="J33" i="1" s="1"/>
  <c r="E38" i="1"/>
  <c r="F38" i="1" s="1"/>
  <c r="H38" i="1" s="1"/>
  <c r="J38" i="1" s="1"/>
  <c r="E2" i="1"/>
  <c r="F2" i="1" s="1"/>
  <c r="H2" i="1" s="1"/>
  <c r="J2" i="1" s="1"/>
  <c r="H56" i="1"/>
  <c r="J56" i="1" s="1"/>
  <c r="H57" i="1"/>
  <c r="J57" i="1" s="1"/>
  <c r="F52" i="1"/>
  <c r="H52" i="1" s="1"/>
  <c r="J52" i="1" s="1"/>
  <c r="F48" i="1"/>
  <c r="H48" i="1" s="1"/>
  <c r="J48" i="1" s="1"/>
  <c r="F30" i="1"/>
  <c r="H30" i="1" s="1"/>
  <c r="J30" i="1" s="1"/>
  <c r="F26" i="1"/>
  <c r="H26" i="1" s="1"/>
  <c r="J26" i="1" s="1"/>
  <c r="F11" i="1"/>
  <c r="H11" i="1" s="1"/>
  <c r="J11" i="1" s="1"/>
  <c r="F10" i="1"/>
  <c r="H10" i="1" s="1"/>
  <c r="J10" i="1" s="1"/>
  <c r="F14" i="1"/>
  <c r="H14" i="1" s="1"/>
  <c r="J14" i="1" s="1"/>
  <c r="J53" i="1" l="1"/>
</calcChain>
</file>

<file path=xl/sharedStrings.xml><?xml version="1.0" encoding="utf-8"?>
<sst xmlns="http://schemas.openxmlformats.org/spreadsheetml/2006/main" count="97" uniqueCount="52">
  <si>
    <t>Cantidad de casos validos</t>
  </si>
  <si>
    <t>Precio Unitario</t>
  </si>
  <si>
    <t>IVA</t>
  </si>
  <si>
    <t>Menos de 300</t>
  </si>
  <si>
    <t>Entre 300 y 499</t>
  </si>
  <si>
    <t>Entre 500 y 999</t>
  </si>
  <si>
    <t>Entre 1000 y 1999</t>
  </si>
  <si>
    <t>2000 y más</t>
  </si>
  <si>
    <t>Montevideo y departamentos cercanos: Canelones y San José</t>
  </si>
  <si>
    <t>Lavalleja, Florida, Colonia, Durazno, Rocha, Maldonado, Flores, Soriano</t>
  </si>
  <si>
    <t>Cerro Largo, Treinta y Tres, Rio Negro, Paysandu, Salto, Artigas, Tacuarembó, Rivera</t>
  </si>
  <si>
    <t>Menos del 10% del marco(*)</t>
  </si>
  <si>
    <t>Entre el 10% y el 49% del marco (*)</t>
  </si>
  <si>
    <t>Entre el 50 y el 80% del marco (*)</t>
  </si>
  <si>
    <t>Más del 80% del marco (*)</t>
  </si>
  <si>
    <t>Hora de codificacion</t>
  </si>
  <si>
    <t>Hora de desgrabación</t>
  </si>
  <si>
    <t>Llamadas salientes de seguimiento (Llamadas a docentes o centros educativos para la aplicación autoadministrada)</t>
  </si>
  <si>
    <t>Encuestas telefónicas de entre 8 y 12 minutos a menores de 18 años (requiere autorización de los adultos responsables)</t>
  </si>
  <si>
    <t>Peso</t>
  </si>
  <si>
    <t>Cantidad de casos a considerar</t>
  </si>
  <si>
    <t>Se estiman llamadas entre 8 y 10 minutos</t>
  </si>
  <si>
    <t xml:space="preserve"> De 3 a 4 horas de aplicación (1 Turno)</t>
  </si>
  <si>
    <t>De 5 a 8 horas de aplicación (doble turno)</t>
  </si>
  <si>
    <t>Encuestas o pruebas autoadminiastradas en centros educativos</t>
  </si>
  <si>
    <t>SUMA</t>
  </si>
  <si>
    <t>Precio unitario con IVA</t>
  </si>
  <si>
    <t>Precio total a cantidad estimada</t>
  </si>
  <si>
    <t>Precio por peso</t>
  </si>
  <si>
    <t>VALOR A COMPARAR</t>
  </si>
  <si>
    <t xml:space="preserve">(*)Probabilidad de selección en el marco utilizado </t>
  </si>
  <si>
    <t>Pregunta cerrada de menos de 10 categorias</t>
  </si>
  <si>
    <t>Pregunta cerrada de mas de 10 categorias</t>
  </si>
  <si>
    <t>Pregunta abierta</t>
  </si>
  <si>
    <t>Pregunta de multiple opcion</t>
  </si>
  <si>
    <t>Carga de preguntas en encuestas regulares (1)</t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</si>
  <si>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>Porque el teléfono no es correcto, pero atiende alguien y no podemos acceder al entrevistado</t>
    </r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</si>
  <si>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>Porque tengo un filtro por ejemplo quiero entrevistar mayores de 60 o solo mujeres la referencia en los casos poblacionales será las de la Encuesta Continua de Hogares si estuviera disponible o el mejor estimador.</t>
    </r>
  </si>
  <si>
    <r>
      <t>·</t>
    </r>
    <r>
      <rPr>
        <sz val="7"/>
        <color theme="1"/>
        <rFont val="Times New Roman"/>
        <family val="1"/>
      </rPr>
      <t xml:space="preserve">                    </t>
    </r>
    <r>
      <rPr>
        <sz val="10"/>
        <color theme="1"/>
        <rFont val="Arial"/>
        <family val="2"/>
      </rPr>
      <t xml:space="preserve">Este porcentaje deberá acordarse antes del inicio de la investigación, y solo en casos excepcionales en donde la información no esté disponible y la estimación se haya realizado equivocadamente podrá modificarse el segmento en que se asignó la encuesta. Tanto a beneficio del proveedor como del solicitante. </t>
    </r>
  </si>
  <si>
    <t>Precio unitario= es el lugar en la planilla a ser rellenado por el postulante</t>
  </si>
  <si>
    <t>Informe de encuesta o prueba (3)</t>
  </si>
  <si>
    <t>Presentación de encuesta o prueba (4)</t>
  </si>
  <si>
    <t>(4) Por presentación se estima una PPT o similar de un largo de aproximadamente 35 diapositivas conteniendo lo más relevante de los resultados del estudio incluyendo conclusiones y sugerencias</t>
  </si>
  <si>
    <t>(3) Por informe  se estima un documento de texto  un largo de aproximadamente 35 paginas  conteniendo lo más relevante de los resultados del estudio incluyendo conclusiones y sugerencias</t>
  </si>
  <si>
    <t>Valor a comparar= es el número que será considerado por el componente precio</t>
  </si>
  <si>
    <t>Otros items optativos</t>
  </si>
  <si>
    <t>Los items opcionales no se incluyen en la comparación de precios pero se adjuntarán al tarifario en caso de ser presentados por el oferente</t>
  </si>
  <si>
    <r>
      <t xml:space="preserve">Los items incluidos en la lista </t>
    </r>
    <r>
      <rPr>
        <b/>
        <sz val="11"/>
        <color theme="1"/>
        <rFont val="Calibri"/>
        <family val="2"/>
        <scheme val="minor"/>
      </rPr>
      <t>NO i</t>
    </r>
    <r>
      <rPr>
        <sz val="11"/>
        <color theme="1"/>
        <rFont val="Calibri"/>
        <family val="2"/>
        <scheme val="minor"/>
      </rPr>
      <t xml:space="preserve">ncluyen informe pero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la codificación que corresponda a estos mismos si las hubiera, las horas de codificacion están previstas para codificar otros instrumentos.</t>
    </r>
  </si>
  <si>
    <t>(1) En encuestas de 1000 casos representativas total país con encuestas cara a cara o a celulares con coberturas mayores al 80% de la población</t>
  </si>
  <si>
    <t>Encuestas telefónicas de entre 8 y 12 minutos a adultos (2)</t>
  </si>
  <si>
    <t xml:space="preserve">Encuestas aplicadas en Centros educativos </t>
  </si>
  <si>
    <t>(2) El % de cobertura implica que si una encuesta X la base de datos provista o poblacional el entrevistado tiene una probabilidad de 80% de ser entrevistado se cosidera que es con un 80% del marco. Es decir es mas barato hacer una encuesta en el último tramo que en el primero.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</si>
</sst>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1" applyFont="1"/>
    <xf numFmtId="10" fontId="0" fillId="0" borderId="0" xfId="1" applyNumberFormat="1" applyFont="1"/>
    <xf numFmtId="0" fontId="0" fillId="0" borderId="0" xfId="0" applyFont="1"/>
    <xf numFmtId="0" fontId="3" fillId="0" borderId="0" xfId="0" applyFont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textRotation="90" wrapText="1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81" zoomScaleNormal="81" workbookViewId="0">
      <selection activeCell="B1" sqref="B1"/>
    </sheetView>
  </sheetViews>
  <sheetFormatPr baseColWidth="10" defaultColWidth="11.453125" defaultRowHeight="14.5"/>
  <cols>
    <col min="1" max="1" width="14.54296875" style="3" customWidth="1"/>
    <col min="2" max="2" width="37.36328125" style="3" customWidth="1"/>
    <col min="3" max="3" width="18.08984375" style="3" customWidth="1"/>
    <col min="4" max="4" width="9.08984375" style="14" customWidth="1"/>
    <col min="5" max="5" width="8.81640625" style="14" customWidth="1"/>
    <col min="6" max="6" width="9.08984375" style="14" customWidth="1"/>
    <col min="7" max="7" width="11" style="14" customWidth="1"/>
    <col min="8" max="8" width="12.7265625" style="14" customWidth="1"/>
    <col min="9" max="9" width="7.6328125" style="14" customWidth="1"/>
    <col min="10" max="10" width="8.54296875" style="14" customWidth="1"/>
    <col min="11" max="16384" width="11.453125" style="3"/>
  </cols>
  <sheetData>
    <row r="1" spans="1:11" ht="39" customHeight="1">
      <c r="A1" s="7"/>
      <c r="B1" s="6" t="s">
        <v>0</v>
      </c>
      <c r="C1" s="6"/>
      <c r="D1" s="9" t="s">
        <v>1</v>
      </c>
      <c r="E1" s="8" t="s">
        <v>2</v>
      </c>
      <c r="F1" s="8" t="s">
        <v>26</v>
      </c>
      <c r="G1" s="8" t="s">
        <v>20</v>
      </c>
      <c r="H1" s="8" t="s">
        <v>27</v>
      </c>
      <c r="I1" s="10" t="s">
        <v>19</v>
      </c>
      <c r="J1" s="10" t="s">
        <v>28</v>
      </c>
    </row>
    <row r="2" spans="1:11" ht="27.75" customHeight="1">
      <c r="A2" s="20" t="s">
        <v>49</v>
      </c>
      <c r="B2" s="6" t="s">
        <v>3</v>
      </c>
      <c r="C2" s="26" t="s">
        <v>11</v>
      </c>
      <c r="D2" s="9"/>
      <c r="E2" s="8">
        <f>+D2*0.22</f>
        <v>0</v>
      </c>
      <c r="F2" s="8">
        <f>+E2+D2</f>
        <v>0</v>
      </c>
      <c r="G2" s="8">
        <v>200</v>
      </c>
      <c r="H2" s="8">
        <f>+G2*F2</f>
        <v>0</v>
      </c>
      <c r="I2" s="13">
        <v>5</v>
      </c>
      <c r="J2" s="13">
        <f t="shared" ref="J2:J33" si="0">+H2/100*I2</f>
        <v>0</v>
      </c>
      <c r="K2" s="2"/>
    </row>
    <row r="3" spans="1:11" ht="27.75" customHeight="1">
      <c r="A3" s="20"/>
      <c r="B3" s="6" t="s">
        <v>4</v>
      </c>
      <c r="C3" s="26"/>
      <c r="D3" s="9"/>
      <c r="E3" s="8">
        <f t="shared" ref="E3:E57" si="1">+D3*0.22</f>
        <v>0</v>
      </c>
      <c r="F3" s="8">
        <f t="shared" ref="F3:F33" si="2">+E3+D3</f>
        <v>0</v>
      </c>
      <c r="G3" s="8">
        <v>400</v>
      </c>
      <c r="H3" s="8">
        <f t="shared" ref="H3:H55" si="3">+G3*F3</f>
        <v>0</v>
      </c>
      <c r="I3" s="13">
        <v>5</v>
      </c>
      <c r="J3" s="13">
        <f t="shared" si="0"/>
        <v>0</v>
      </c>
      <c r="K3" s="2"/>
    </row>
    <row r="4" spans="1:11" ht="27.75" customHeight="1">
      <c r="A4" s="20"/>
      <c r="B4" s="6" t="s">
        <v>5</v>
      </c>
      <c r="C4" s="26"/>
      <c r="D4" s="9"/>
      <c r="E4" s="8">
        <f t="shared" si="1"/>
        <v>0</v>
      </c>
      <c r="F4" s="8">
        <f t="shared" si="2"/>
        <v>0</v>
      </c>
      <c r="G4" s="8">
        <v>750</v>
      </c>
      <c r="H4" s="8">
        <f t="shared" si="3"/>
        <v>0</v>
      </c>
      <c r="I4" s="13">
        <v>5</v>
      </c>
      <c r="J4" s="13">
        <f t="shared" si="0"/>
        <v>0</v>
      </c>
      <c r="K4" s="2"/>
    </row>
    <row r="5" spans="1:11" ht="27.75" customHeight="1">
      <c r="A5" s="20"/>
      <c r="B5" s="6" t="s">
        <v>3</v>
      </c>
      <c r="C5" s="26" t="s">
        <v>12</v>
      </c>
      <c r="D5" s="9"/>
      <c r="E5" s="8">
        <f t="shared" si="1"/>
        <v>0</v>
      </c>
      <c r="F5" s="8">
        <f t="shared" si="2"/>
        <v>0</v>
      </c>
      <c r="G5" s="8">
        <v>200</v>
      </c>
      <c r="H5" s="8">
        <f t="shared" si="3"/>
        <v>0</v>
      </c>
      <c r="I5" s="13">
        <v>5</v>
      </c>
      <c r="J5" s="13">
        <f t="shared" si="0"/>
        <v>0</v>
      </c>
      <c r="K5" s="2"/>
    </row>
    <row r="6" spans="1:11" ht="27.75" customHeight="1">
      <c r="A6" s="20"/>
      <c r="B6" s="6" t="s">
        <v>4</v>
      </c>
      <c r="C6" s="26"/>
      <c r="D6" s="9"/>
      <c r="E6" s="8">
        <f t="shared" si="1"/>
        <v>0</v>
      </c>
      <c r="F6" s="8">
        <f t="shared" si="2"/>
        <v>0</v>
      </c>
      <c r="G6" s="8">
        <v>400</v>
      </c>
      <c r="H6" s="8">
        <f t="shared" si="3"/>
        <v>0</v>
      </c>
      <c r="I6" s="13">
        <v>5</v>
      </c>
      <c r="J6" s="13">
        <f t="shared" si="0"/>
        <v>0</v>
      </c>
      <c r="K6" s="2"/>
    </row>
    <row r="7" spans="1:11" ht="27.75" customHeight="1">
      <c r="A7" s="20"/>
      <c r="B7" s="6" t="s">
        <v>5</v>
      </c>
      <c r="C7" s="26"/>
      <c r="D7" s="9"/>
      <c r="E7" s="8">
        <f t="shared" si="1"/>
        <v>0</v>
      </c>
      <c r="F7" s="8">
        <f t="shared" si="2"/>
        <v>0</v>
      </c>
      <c r="G7" s="8">
        <v>750</v>
      </c>
      <c r="H7" s="8">
        <f t="shared" si="3"/>
        <v>0</v>
      </c>
      <c r="I7" s="13">
        <v>5</v>
      </c>
      <c r="J7" s="13">
        <f t="shared" si="0"/>
        <v>0</v>
      </c>
      <c r="K7" s="2"/>
    </row>
    <row r="8" spans="1:11" ht="27.75" customHeight="1">
      <c r="A8" s="20"/>
      <c r="B8" s="6" t="s">
        <v>3</v>
      </c>
      <c r="C8" s="26" t="s">
        <v>13</v>
      </c>
      <c r="D8" s="9"/>
      <c r="E8" s="8">
        <f t="shared" si="1"/>
        <v>0</v>
      </c>
      <c r="F8" s="8">
        <f t="shared" si="2"/>
        <v>0</v>
      </c>
      <c r="G8" s="8">
        <v>200</v>
      </c>
      <c r="H8" s="8">
        <f t="shared" si="3"/>
        <v>0</v>
      </c>
      <c r="I8" s="13">
        <v>10</v>
      </c>
      <c r="J8" s="13">
        <f t="shared" si="0"/>
        <v>0</v>
      </c>
      <c r="K8" s="2"/>
    </row>
    <row r="9" spans="1:11" ht="27.75" customHeight="1">
      <c r="A9" s="20"/>
      <c r="B9" s="6" t="s">
        <v>4</v>
      </c>
      <c r="C9" s="26"/>
      <c r="D9" s="9"/>
      <c r="E9" s="8">
        <f t="shared" si="1"/>
        <v>0</v>
      </c>
      <c r="F9" s="8">
        <f t="shared" si="2"/>
        <v>0</v>
      </c>
      <c r="G9" s="8">
        <v>400</v>
      </c>
      <c r="H9" s="8">
        <f t="shared" si="3"/>
        <v>0</v>
      </c>
      <c r="I9" s="13">
        <v>35</v>
      </c>
      <c r="J9" s="13">
        <f t="shared" si="0"/>
        <v>0</v>
      </c>
      <c r="K9" s="2"/>
    </row>
    <row r="10" spans="1:11" ht="27.75" customHeight="1">
      <c r="A10" s="20"/>
      <c r="B10" s="6" t="s">
        <v>5</v>
      </c>
      <c r="C10" s="26"/>
      <c r="D10" s="9"/>
      <c r="E10" s="8">
        <f t="shared" si="1"/>
        <v>0</v>
      </c>
      <c r="F10" s="8">
        <f t="shared" si="2"/>
        <v>0</v>
      </c>
      <c r="G10" s="8">
        <v>750</v>
      </c>
      <c r="H10" s="8">
        <f t="shared" si="3"/>
        <v>0</v>
      </c>
      <c r="I10" s="13">
        <v>30</v>
      </c>
      <c r="J10" s="13">
        <f t="shared" si="0"/>
        <v>0</v>
      </c>
      <c r="K10" s="2"/>
    </row>
    <row r="11" spans="1:11" ht="27.75" customHeight="1">
      <c r="A11" s="20"/>
      <c r="B11" s="6" t="s">
        <v>6</v>
      </c>
      <c r="C11" s="26"/>
      <c r="D11" s="9"/>
      <c r="E11" s="8">
        <f t="shared" si="1"/>
        <v>0</v>
      </c>
      <c r="F11" s="8">
        <f t="shared" si="2"/>
        <v>0</v>
      </c>
      <c r="G11" s="8">
        <v>1500</v>
      </c>
      <c r="H11" s="8">
        <f t="shared" si="3"/>
        <v>0</v>
      </c>
      <c r="I11" s="13">
        <v>10</v>
      </c>
      <c r="J11" s="13">
        <f t="shared" si="0"/>
        <v>0</v>
      </c>
      <c r="K11" s="2"/>
    </row>
    <row r="12" spans="1:11" ht="27.75" customHeight="1">
      <c r="A12" s="20"/>
      <c r="B12" s="6" t="s">
        <v>7</v>
      </c>
      <c r="C12" s="26"/>
      <c r="D12" s="9"/>
      <c r="E12" s="8">
        <f t="shared" si="1"/>
        <v>0</v>
      </c>
      <c r="F12" s="8">
        <f t="shared" si="2"/>
        <v>0</v>
      </c>
      <c r="G12" s="8">
        <v>3000</v>
      </c>
      <c r="H12" s="8">
        <f t="shared" si="3"/>
        <v>0</v>
      </c>
      <c r="I12" s="13">
        <v>8</v>
      </c>
      <c r="J12" s="13">
        <f t="shared" si="0"/>
        <v>0</v>
      </c>
      <c r="K12" s="2"/>
    </row>
    <row r="13" spans="1:11" ht="27.75" customHeight="1">
      <c r="A13" s="20"/>
      <c r="B13" s="6" t="s">
        <v>3</v>
      </c>
      <c r="C13" s="26" t="s">
        <v>14</v>
      </c>
      <c r="D13" s="9"/>
      <c r="E13" s="8">
        <f t="shared" si="1"/>
        <v>0</v>
      </c>
      <c r="F13" s="8">
        <f t="shared" si="2"/>
        <v>0</v>
      </c>
      <c r="G13" s="8">
        <v>200</v>
      </c>
      <c r="H13" s="8">
        <f t="shared" si="3"/>
        <v>0</v>
      </c>
      <c r="I13" s="13">
        <v>3</v>
      </c>
      <c r="J13" s="13">
        <f t="shared" si="0"/>
        <v>0</v>
      </c>
      <c r="K13" s="2"/>
    </row>
    <row r="14" spans="1:11" ht="27.75" customHeight="1">
      <c r="A14" s="20"/>
      <c r="B14" s="6" t="s">
        <v>4</v>
      </c>
      <c r="C14" s="26"/>
      <c r="D14" s="9"/>
      <c r="E14" s="8">
        <f t="shared" si="1"/>
        <v>0</v>
      </c>
      <c r="F14" s="8">
        <f t="shared" si="2"/>
        <v>0</v>
      </c>
      <c r="G14" s="8">
        <v>400</v>
      </c>
      <c r="H14" s="8">
        <f t="shared" si="3"/>
        <v>0</v>
      </c>
      <c r="I14" s="13">
        <v>3</v>
      </c>
      <c r="J14" s="13">
        <f t="shared" si="0"/>
        <v>0</v>
      </c>
      <c r="K14" s="2"/>
    </row>
    <row r="15" spans="1:11" ht="27.75" customHeight="1">
      <c r="A15" s="20"/>
      <c r="B15" s="6" t="s">
        <v>5</v>
      </c>
      <c r="C15" s="26"/>
      <c r="D15" s="9"/>
      <c r="E15" s="8">
        <f t="shared" si="1"/>
        <v>0</v>
      </c>
      <c r="F15" s="8">
        <f t="shared" si="2"/>
        <v>0</v>
      </c>
      <c r="G15" s="8">
        <v>750</v>
      </c>
      <c r="H15" s="8">
        <f t="shared" si="3"/>
        <v>0</v>
      </c>
      <c r="I15" s="13">
        <v>3</v>
      </c>
      <c r="J15" s="13">
        <f t="shared" si="0"/>
        <v>0</v>
      </c>
      <c r="K15" s="2"/>
    </row>
    <row r="16" spans="1:11" ht="27.75" customHeight="1">
      <c r="A16" s="20"/>
      <c r="B16" s="6" t="s">
        <v>6</v>
      </c>
      <c r="C16" s="26"/>
      <c r="D16" s="9"/>
      <c r="E16" s="8">
        <f t="shared" si="1"/>
        <v>0</v>
      </c>
      <c r="F16" s="8">
        <f t="shared" si="2"/>
        <v>0</v>
      </c>
      <c r="G16" s="8">
        <v>1500</v>
      </c>
      <c r="H16" s="8">
        <f t="shared" si="3"/>
        <v>0</v>
      </c>
      <c r="I16" s="13">
        <v>2</v>
      </c>
      <c r="J16" s="13">
        <f t="shared" si="0"/>
        <v>0</v>
      </c>
      <c r="K16" s="2"/>
    </row>
    <row r="17" spans="1:11" ht="27.75" customHeight="1">
      <c r="A17" s="20"/>
      <c r="B17" s="6" t="s">
        <v>7</v>
      </c>
      <c r="C17" s="26"/>
      <c r="D17" s="9"/>
      <c r="E17" s="8">
        <f t="shared" si="1"/>
        <v>0</v>
      </c>
      <c r="F17" s="8">
        <f t="shared" si="2"/>
        <v>0</v>
      </c>
      <c r="G17" s="8">
        <v>3000</v>
      </c>
      <c r="H17" s="8">
        <f t="shared" si="3"/>
        <v>0</v>
      </c>
      <c r="I17" s="13">
        <v>2</v>
      </c>
      <c r="J17" s="13">
        <f t="shared" si="0"/>
        <v>0</v>
      </c>
      <c r="K17" s="2"/>
    </row>
    <row r="18" spans="1:11" ht="17.25" customHeight="1">
      <c r="A18" s="20" t="s">
        <v>18</v>
      </c>
      <c r="B18" s="6" t="s">
        <v>3</v>
      </c>
      <c r="C18" s="26" t="s">
        <v>11</v>
      </c>
      <c r="D18" s="9"/>
      <c r="E18" s="8">
        <f t="shared" si="1"/>
        <v>0</v>
      </c>
      <c r="F18" s="8">
        <f t="shared" si="2"/>
        <v>0</v>
      </c>
      <c r="G18" s="8">
        <v>200</v>
      </c>
      <c r="H18" s="8">
        <f t="shared" si="3"/>
        <v>0</v>
      </c>
      <c r="I18" s="13">
        <v>5</v>
      </c>
      <c r="J18" s="13">
        <f t="shared" si="0"/>
        <v>0</v>
      </c>
      <c r="K18" s="2"/>
    </row>
    <row r="19" spans="1:11" ht="17.25" customHeight="1">
      <c r="A19" s="20"/>
      <c r="B19" s="6" t="s">
        <v>4</v>
      </c>
      <c r="C19" s="26"/>
      <c r="D19" s="9"/>
      <c r="E19" s="8">
        <f t="shared" si="1"/>
        <v>0</v>
      </c>
      <c r="F19" s="8">
        <f t="shared" si="2"/>
        <v>0</v>
      </c>
      <c r="G19" s="8">
        <v>400</v>
      </c>
      <c r="H19" s="8">
        <f t="shared" si="3"/>
        <v>0</v>
      </c>
      <c r="I19" s="13">
        <v>5</v>
      </c>
      <c r="J19" s="13">
        <f t="shared" si="0"/>
        <v>0</v>
      </c>
      <c r="K19" s="2"/>
    </row>
    <row r="20" spans="1:11" ht="17.25" customHeight="1">
      <c r="A20" s="20"/>
      <c r="B20" s="6" t="s">
        <v>5</v>
      </c>
      <c r="C20" s="26"/>
      <c r="D20" s="9"/>
      <c r="E20" s="8">
        <f t="shared" si="1"/>
        <v>0</v>
      </c>
      <c r="F20" s="8">
        <f t="shared" si="2"/>
        <v>0</v>
      </c>
      <c r="G20" s="8">
        <v>750</v>
      </c>
      <c r="H20" s="8">
        <f t="shared" si="3"/>
        <v>0</v>
      </c>
      <c r="I20" s="13">
        <v>5</v>
      </c>
      <c r="J20" s="13">
        <f t="shared" si="0"/>
        <v>0</v>
      </c>
      <c r="K20" s="2"/>
    </row>
    <row r="21" spans="1:11" ht="17.25" customHeight="1">
      <c r="A21" s="20"/>
      <c r="B21" s="6" t="s">
        <v>3</v>
      </c>
      <c r="C21" s="26" t="s">
        <v>12</v>
      </c>
      <c r="D21" s="9"/>
      <c r="E21" s="8">
        <f t="shared" si="1"/>
        <v>0</v>
      </c>
      <c r="F21" s="8">
        <f t="shared" si="2"/>
        <v>0</v>
      </c>
      <c r="G21" s="8">
        <v>200</v>
      </c>
      <c r="H21" s="8">
        <f t="shared" si="3"/>
        <v>0</v>
      </c>
      <c r="I21" s="13">
        <v>8</v>
      </c>
      <c r="J21" s="13">
        <f t="shared" si="0"/>
        <v>0</v>
      </c>
      <c r="K21" s="2"/>
    </row>
    <row r="22" spans="1:11" ht="17.25" customHeight="1">
      <c r="A22" s="20"/>
      <c r="B22" s="6" t="s">
        <v>4</v>
      </c>
      <c r="C22" s="26"/>
      <c r="D22" s="9"/>
      <c r="E22" s="8">
        <f t="shared" si="1"/>
        <v>0</v>
      </c>
      <c r="F22" s="8">
        <f t="shared" si="2"/>
        <v>0</v>
      </c>
      <c r="G22" s="8">
        <v>400</v>
      </c>
      <c r="H22" s="8">
        <f t="shared" si="3"/>
        <v>0</v>
      </c>
      <c r="I22" s="13">
        <v>8</v>
      </c>
      <c r="J22" s="13">
        <f t="shared" si="0"/>
        <v>0</v>
      </c>
      <c r="K22" s="2"/>
    </row>
    <row r="23" spans="1:11" ht="17.25" customHeight="1">
      <c r="A23" s="20"/>
      <c r="B23" s="6" t="s">
        <v>5</v>
      </c>
      <c r="C23" s="26"/>
      <c r="D23" s="9"/>
      <c r="E23" s="8">
        <f t="shared" si="1"/>
        <v>0</v>
      </c>
      <c r="F23" s="8">
        <f t="shared" si="2"/>
        <v>0</v>
      </c>
      <c r="G23" s="8">
        <v>750</v>
      </c>
      <c r="H23" s="8">
        <f t="shared" si="3"/>
        <v>0</v>
      </c>
      <c r="I23" s="13">
        <v>5</v>
      </c>
      <c r="J23" s="13">
        <f t="shared" si="0"/>
        <v>0</v>
      </c>
      <c r="K23" s="2"/>
    </row>
    <row r="24" spans="1:11" ht="17.25" customHeight="1">
      <c r="A24" s="20"/>
      <c r="B24" s="6" t="s">
        <v>3</v>
      </c>
      <c r="C24" s="26" t="s">
        <v>13</v>
      </c>
      <c r="D24" s="9"/>
      <c r="E24" s="8">
        <f t="shared" si="1"/>
        <v>0</v>
      </c>
      <c r="F24" s="8">
        <f t="shared" si="2"/>
        <v>0</v>
      </c>
      <c r="G24" s="8">
        <v>200</v>
      </c>
      <c r="H24" s="8">
        <f t="shared" si="3"/>
        <v>0</v>
      </c>
      <c r="I24" s="13">
        <v>8</v>
      </c>
      <c r="J24" s="13">
        <f t="shared" si="0"/>
        <v>0</v>
      </c>
      <c r="K24" s="2"/>
    </row>
    <row r="25" spans="1:11" ht="17.25" customHeight="1">
      <c r="A25" s="20"/>
      <c r="B25" s="6" t="s">
        <v>4</v>
      </c>
      <c r="C25" s="26"/>
      <c r="D25" s="9"/>
      <c r="E25" s="8">
        <f t="shared" si="1"/>
        <v>0</v>
      </c>
      <c r="F25" s="8">
        <f t="shared" si="2"/>
        <v>0</v>
      </c>
      <c r="G25" s="8">
        <v>400</v>
      </c>
      <c r="H25" s="8">
        <f t="shared" si="3"/>
        <v>0</v>
      </c>
      <c r="I25" s="13">
        <v>8</v>
      </c>
      <c r="J25" s="13">
        <f t="shared" si="0"/>
        <v>0</v>
      </c>
      <c r="K25" s="2"/>
    </row>
    <row r="26" spans="1:11" ht="17.25" customHeight="1">
      <c r="A26" s="20"/>
      <c r="B26" s="6" t="s">
        <v>5</v>
      </c>
      <c r="C26" s="26"/>
      <c r="D26" s="9"/>
      <c r="E26" s="8">
        <f t="shared" si="1"/>
        <v>0</v>
      </c>
      <c r="F26" s="8">
        <f t="shared" si="2"/>
        <v>0</v>
      </c>
      <c r="G26" s="8">
        <v>750</v>
      </c>
      <c r="H26" s="8">
        <f t="shared" si="3"/>
        <v>0</v>
      </c>
      <c r="I26" s="13">
        <v>15</v>
      </c>
      <c r="J26" s="13">
        <f t="shared" si="0"/>
        <v>0</v>
      </c>
      <c r="K26" s="2"/>
    </row>
    <row r="27" spans="1:11" ht="17.25" customHeight="1">
      <c r="A27" s="20"/>
      <c r="B27" s="6" t="s">
        <v>6</v>
      </c>
      <c r="C27" s="26"/>
      <c r="D27" s="9"/>
      <c r="E27" s="8">
        <f t="shared" si="1"/>
        <v>0</v>
      </c>
      <c r="F27" s="8">
        <f t="shared" si="2"/>
        <v>0</v>
      </c>
      <c r="G27" s="8">
        <v>1500</v>
      </c>
      <c r="H27" s="8">
        <f t="shared" si="3"/>
        <v>0</v>
      </c>
      <c r="I27" s="13">
        <v>12</v>
      </c>
      <c r="J27" s="13">
        <f t="shared" si="0"/>
        <v>0</v>
      </c>
      <c r="K27" s="2"/>
    </row>
    <row r="28" spans="1:11" ht="17.25" customHeight="1">
      <c r="A28" s="20"/>
      <c r="B28" s="6" t="s">
        <v>7</v>
      </c>
      <c r="C28" s="26"/>
      <c r="D28" s="9"/>
      <c r="E28" s="8">
        <f t="shared" si="1"/>
        <v>0</v>
      </c>
      <c r="F28" s="8">
        <f t="shared" si="2"/>
        <v>0</v>
      </c>
      <c r="G28" s="8">
        <v>3000</v>
      </c>
      <c r="H28" s="8">
        <f t="shared" si="3"/>
        <v>0</v>
      </c>
      <c r="I28" s="13">
        <v>10</v>
      </c>
      <c r="J28" s="13">
        <f t="shared" si="0"/>
        <v>0</v>
      </c>
      <c r="K28" s="2"/>
    </row>
    <row r="29" spans="1:11" ht="17.25" customHeight="1">
      <c r="A29" s="20"/>
      <c r="B29" s="6" t="s">
        <v>3</v>
      </c>
      <c r="C29" s="26" t="s">
        <v>14</v>
      </c>
      <c r="D29" s="9"/>
      <c r="E29" s="8">
        <f t="shared" si="1"/>
        <v>0</v>
      </c>
      <c r="F29" s="8">
        <f t="shared" si="2"/>
        <v>0</v>
      </c>
      <c r="G29" s="8">
        <v>200</v>
      </c>
      <c r="H29" s="8">
        <f t="shared" si="3"/>
        <v>0</v>
      </c>
      <c r="I29" s="13">
        <v>30</v>
      </c>
      <c r="J29" s="13">
        <f t="shared" si="0"/>
        <v>0</v>
      </c>
      <c r="K29" s="2"/>
    </row>
    <row r="30" spans="1:11" ht="17.25" customHeight="1">
      <c r="A30" s="20"/>
      <c r="B30" s="6" t="s">
        <v>4</v>
      </c>
      <c r="C30" s="26"/>
      <c r="D30" s="9"/>
      <c r="E30" s="8">
        <f t="shared" si="1"/>
        <v>0</v>
      </c>
      <c r="F30" s="8">
        <f t="shared" si="2"/>
        <v>0</v>
      </c>
      <c r="G30" s="8">
        <v>400</v>
      </c>
      <c r="H30" s="8">
        <f t="shared" si="3"/>
        <v>0</v>
      </c>
      <c r="I30" s="13">
        <v>30</v>
      </c>
      <c r="J30" s="13">
        <f t="shared" si="0"/>
        <v>0</v>
      </c>
      <c r="K30" s="2"/>
    </row>
    <row r="31" spans="1:11" ht="17.25" customHeight="1">
      <c r="A31" s="20"/>
      <c r="B31" s="6" t="s">
        <v>5</v>
      </c>
      <c r="C31" s="26"/>
      <c r="D31" s="9"/>
      <c r="E31" s="8">
        <f t="shared" si="1"/>
        <v>0</v>
      </c>
      <c r="F31" s="8">
        <f t="shared" si="2"/>
        <v>0</v>
      </c>
      <c r="G31" s="8">
        <v>750</v>
      </c>
      <c r="H31" s="8">
        <f t="shared" si="3"/>
        <v>0</v>
      </c>
      <c r="I31" s="13">
        <v>20</v>
      </c>
      <c r="J31" s="13">
        <f t="shared" si="0"/>
        <v>0</v>
      </c>
      <c r="K31" s="2"/>
    </row>
    <row r="32" spans="1:11" ht="17.25" customHeight="1">
      <c r="A32" s="20"/>
      <c r="B32" s="6" t="s">
        <v>6</v>
      </c>
      <c r="C32" s="26"/>
      <c r="D32" s="9"/>
      <c r="E32" s="8">
        <f t="shared" si="1"/>
        <v>0</v>
      </c>
      <c r="F32" s="8">
        <f t="shared" si="2"/>
        <v>0</v>
      </c>
      <c r="G32" s="8">
        <v>1500</v>
      </c>
      <c r="H32" s="8">
        <f t="shared" si="3"/>
        <v>0</v>
      </c>
      <c r="I32" s="13">
        <v>5</v>
      </c>
      <c r="J32" s="13">
        <f t="shared" si="0"/>
        <v>0</v>
      </c>
      <c r="K32" s="2"/>
    </row>
    <row r="33" spans="1:11" ht="17.25" customHeight="1">
      <c r="A33" s="20"/>
      <c r="B33" s="6" t="s">
        <v>7</v>
      </c>
      <c r="C33" s="26"/>
      <c r="D33" s="9"/>
      <c r="E33" s="8">
        <f t="shared" si="1"/>
        <v>0</v>
      </c>
      <c r="F33" s="8">
        <f t="shared" si="2"/>
        <v>0</v>
      </c>
      <c r="G33" s="8">
        <v>3000</v>
      </c>
      <c r="H33" s="8">
        <f t="shared" si="3"/>
        <v>0</v>
      </c>
      <c r="I33" s="13">
        <v>5</v>
      </c>
      <c r="J33" s="13">
        <f t="shared" si="0"/>
        <v>0</v>
      </c>
      <c r="K33" s="2"/>
    </row>
    <row r="34" spans="1:11" ht="17.25" customHeight="1">
      <c r="A34" s="20" t="s">
        <v>35</v>
      </c>
      <c r="B34" s="29" t="s">
        <v>31</v>
      </c>
      <c r="C34" s="30"/>
      <c r="D34" s="9"/>
      <c r="E34" s="8">
        <f t="shared" ref="E34:E37" si="4">+D34*0.22</f>
        <v>0</v>
      </c>
      <c r="F34" s="8">
        <f t="shared" ref="F34:F37" si="5">+E34+D34</f>
        <v>0</v>
      </c>
      <c r="G34" s="8">
        <v>1000</v>
      </c>
      <c r="H34" s="8">
        <f t="shared" ref="H34:H37" si="6">+G34*F34</f>
        <v>0</v>
      </c>
      <c r="I34" s="13">
        <v>1</v>
      </c>
      <c r="J34" s="13">
        <f t="shared" ref="J34:J57" si="7">+H34/100*I34</f>
        <v>0</v>
      </c>
      <c r="K34" s="2"/>
    </row>
    <row r="35" spans="1:11" ht="17.25" customHeight="1">
      <c r="A35" s="20"/>
      <c r="B35" s="29" t="s">
        <v>32</v>
      </c>
      <c r="C35" s="30"/>
      <c r="D35" s="9"/>
      <c r="E35" s="8">
        <f t="shared" si="4"/>
        <v>0</v>
      </c>
      <c r="F35" s="8">
        <f t="shared" si="5"/>
        <v>0</v>
      </c>
      <c r="G35" s="8">
        <v>1000</v>
      </c>
      <c r="H35" s="8">
        <f t="shared" si="6"/>
        <v>0</v>
      </c>
      <c r="I35" s="13">
        <v>1</v>
      </c>
      <c r="J35" s="13">
        <f t="shared" si="7"/>
        <v>0</v>
      </c>
      <c r="K35" s="2"/>
    </row>
    <row r="36" spans="1:11" ht="17.25" customHeight="1">
      <c r="A36" s="20"/>
      <c r="B36" s="29" t="s">
        <v>33</v>
      </c>
      <c r="C36" s="30"/>
      <c r="D36" s="9"/>
      <c r="E36" s="8">
        <f t="shared" si="4"/>
        <v>0</v>
      </c>
      <c r="F36" s="8">
        <f t="shared" si="5"/>
        <v>0</v>
      </c>
      <c r="G36" s="8">
        <v>1000</v>
      </c>
      <c r="H36" s="8">
        <f t="shared" si="6"/>
        <v>0</v>
      </c>
      <c r="I36" s="13">
        <v>1</v>
      </c>
      <c r="J36" s="13">
        <f t="shared" si="7"/>
        <v>0</v>
      </c>
      <c r="K36" s="2"/>
    </row>
    <row r="37" spans="1:11" ht="17.25" customHeight="1">
      <c r="A37" s="20"/>
      <c r="B37" s="29" t="s">
        <v>34</v>
      </c>
      <c r="C37" s="30"/>
      <c r="D37" s="9"/>
      <c r="E37" s="8">
        <f t="shared" si="4"/>
        <v>0</v>
      </c>
      <c r="F37" s="8">
        <f t="shared" si="5"/>
        <v>0</v>
      </c>
      <c r="G37" s="8">
        <v>1000</v>
      </c>
      <c r="H37" s="8">
        <f t="shared" si="6"/>
        <v>0</v>
      </c>
      <c r="I37" s="13">
        <v>1</v>
      </c>
      <c r="J37" s="13">
        <f t="shared" si="7"/>
        <v>0</v>
      </c>
      <c r="K37" s="2"/>
    </row>
    <row r="38" spans="1:11" ht="26">
      <c r="A38" s="20" t="s">
        <v>24</v>
      </c>
      <c r="B38" s="6" t="s">
        <v>8</v>
      </c>
      <c r="C38" s="26" t="s">
        <v>22</v>
      </c>
      <c r="D38" s="9"/>
      <c r="E38" s="8">
        <f t="shared" si="1"/>
        <v>0</v>
      </c>
      <c r="F38" s="8">
        <f t="shared" ref="F38:F55" si="8">+E38+D38</f>
        <v>0</v>
      </c>
      <c r="G38" s="8">
        <v>50</v>
      </c>
      <c r="H38" s="8">
        <f t="shared" si="3"/>
        <v>0</v>
      </c>
      <c r="I38" s="13">
        <v>50</v>
      </c>
      <c r="J38" s="13">
        <f t="shared" si="7"/>
        <v>0</v>
      </c>
      <c r="K38" s="2"/>
    </row>
    <row r="39" spans="1:11" ht="26">
      <c r="A39" s="20"/>
      <c r="B39" s="6" t="s">
        <v>9</v>
      </c>
      <c r="C39" s="26"/>
      <c r="D39" s="9"/>
      <c r="E39" s="8">
        <f t="shared" si="1"/>
        <v>0</v>
      </c>
      <c r="F39" s="8">
        <f t="shared" si="8"/>
        <v>0</v>
      </c>
      <c r="G39" s="8">
        <v>50</v>
      </c>
      <c r="H39" s="8">
        <f t="shared" si="3"/>
        <v>0</v>
      </c>
      <c r="I39" s="13">
        <v>50</v>
      </c>
      <c r="J39" s="13">
        <f t="shared" si="7"/>
        <v>0</v>
      </c>
      <c r="K39" s="2"/>
    </row>
    <row r="40" spans="1:11" ht="39">
      <c r="A40" s="20"/>
      <c r="B40" s="6" t="s">
        <v>10</v>
      </c>
      <c r="C40" s="26"/>
      <c r="D40" s="9"/>
      <c r="E40" s="8">
        <f t="shared" si="1"/>
        <v>0</v>
      </c>
      <c r="F40" s="8">
        <f t="shared" si="8"/>
        <v>0</v>
      </c>
      <c r="G40" s="8">
        <v>50</v>
      </c>
      <c r="H40" s="8">
        <f t="shared" si="3"/>
        <v>0</v>
      </c>
      <c r="I40" s="13">
        <v>50</v>
      </c>
      <c r="J40" s="13">
        <f t="shared" si="7"/>
        <v>0</v>
      </c>
      <c r="K40" s="2"/>
    </row>
    <row r="41" spans="1:11" ht="26">
      <c r="A41" s="20"/>
      <c r="B41" s="6" t="s">
        <v>8</v>
      </c>
      <c r="C41" s="26" t="s">
        <v>23</v>
      </c>
      <c r="D41" s="9"/>
      <c r="E41" s="8">
        <f t="shared" si="1"/>
        <v>0</v>
      </c>
      <c r="F41" s="8">
        <f t="shared" si="8"/>
        <v>0</v>
      </c>
      <c r="G41" s="8">
        <v>50</v>
      </c>
      <c r="H41" s="8">
        <f t="shared" si="3"/>
        <v>0</v>
      </c>
      <c r="I41" s="13">
        <v>25</v>
      </c>
      <c r="J41" s="13">
        <f t="shared" si="7"/>
        <v>0</v>
      </c>
      <c r="K41" s="2"/>
    </row>
    <row r="42" spans="1:11" ht="26">
      <c r="A42" s="20"/>
      <c r="B42" s="6" t="s">
        <v>9</v>
      </c>
      <c r="C42" s="26"/>
      <c r="D42" s="9"/>
      <c r="E42" s="8">
        <f t="shared" si="1"/>
        <v>0</v>
      </c>
      <c r="F42" s="8">
        <f t="shared" si="8"/>
        <v>0</v>
      </c>
      <c r="G42" s="8">
        <v>50</v>
      </c>
      <c r="H42" s="8">
        <f t="shared" si="3"/>
        <v>0</v>
      </c>
      <c r="I42" s="13">
        <v>25</v>
      </c>
      <c r="J42" s="13">
        <f t="shared" si="7"/>
        <v>0</v>
      </c>
      <c r="K42" s="2"/>
    </row>
    <row r="43" spans="1:11" ht="39">
      <c r="A43" s="20"/>
      <c r="B43" s="6" t="s">
        <v>10</v>
      </c>
      <c r="C43" s="26"/>
      <c r="D43" s="9"/>
      <c r="E43" s="8">
        <f t="shared" si="1"/>
        <v>0</v>
      </c>
      <c r="F43" s="8">
        <f t="shared" si="8"/>
        <v>0</v>
      </c>
      <c r="G43" s="8">
        <v>50</v>
      </c>
      <c r="H43" s="8">
        <f t="shared" si="3"/>
        <v>0</v>
      </c>
      <c r="I43" s="13">
        <v>25</v>
      </c>
      <c r="J43" s="13">
        <f t="shared" si="7"/>
        <v>0</v>
      </c>
      <c r="K43" s="2"/>
    </row>
    <row r="44" spans="1:11" ht="40" customHeight="1">
      <c r="A44" s="20" t="s">
        <v>17</v>
      </c>
      <c r="B44" s="6" t="s">
        <v>3</v>
      </c>
      <c r="C44" s="26" t="s">
        <v>21</v>
      </c>
      <c r="D44" s="9"/>
      <c r="E44" s="8">
        <f t="shared" si="1"/>
        <v>0</v>
      </c>
      <c r="F44" s="8">
        <f t="shared" si="8"/>
        <v>0</v>
      </c>
      <c r="G44" s="8">
        <v>200</v>
      </c>
      <c r="H44" s="8">
        <f t="shared" si="3"/>
        <v>0</v>
      </c>
      <c r="I44" s="13">
        <v>30</v>
      </c>
      <c r="J44" s="13">
        <f t="shared" si="7"/>
        <v>0</v>
      </c>
      <c r="K44" s="2"/>
    </row>
    <row r="45" spans="1:11" ht="40" customHeight="1">
      <c r="A45" s="20"/>
      <c r="B45" s="6" t="s">
        <v>4</v>
      </c>
      <c r="C45" s="26"/>
      <c r="D45" s="9"/>
      <c r="E45" s="8">
        <f t="shared" si="1"/>
        <v>0</v>
      </c>
      <c r="F45" s="8">
        <f t="shared" si="8"/>
        <v>0</v>
      </c>
      <c r="G45" s="8">
        <v>400</v>
      </c>
      <c r="H45" s="8">
        <f t="shared" si="3"/>
        <v>0</v>
      </c>
      <c r="I45" s="13">
        <v>20</v>
      </c>
      <c r="J45" s="13">
        <f t="shared" si="7"/>
        <v>0</v>
      </c>
      <c r="K45" s="2"/>
    </row>
    <row r="46" spans="1:11" ht="40" customHeight="1">
      <c r="A46" s="20"/>
      <c r="B46" s="6" t="s">
        <v>5</v>
      </c>
      <c r="C46" s="26"/>
      <c r="D46" s="9"/>
      <c r="E46" s="8">
        <f t="shared" si="1"/>
        <v>0</v>
      </c>
      <c r="F46" s="8">
        <f t="shared" si="8"/>
        <v>0</v>
      </c>
      <c r="G46" s="8">
        <v>750</v>
      </c>
      <c r="H46" s="8">
        <f t="shared" si="3"/>
        <v>0</v>
      </c>
      <c r="I46" s="13">
        <v>15</v>
      </c>
      <c r="J46" s="13">
        <f t="shared" si="7"/>
        <v>0</v>
      </c>
      <c r="K46" s="2"/>
    </row>
    <row r="47" spans="1:11" ht="26" customHeight="1">
      <c r="A47" s="20" t="s">
        <v>50</v>
      </c>
      <c r="B47" s="6" t="s">
        <v>8</v>
      </c>
      <c r="C47" s="26" t="s">
        <v>22</v>
      </c>
      <c r="D47" s="9"/>
      <c r="E47" s="8">
        <f t="shared" si="1"/>
        <v>0</v>
      </c>
      <c r="F47" s="8">
        <f t="shared" ref="F47:F52" si="9">+E47+D47</f>
        <v>0</v>
      </c>
      <c r="G47" s="8">
        <v>15</v>
      </c>
      <c r="H47" s="8">
        <f>+G47*F47</f>
        <v>0</v>
      </c>
      <c r="I47" s="13">
        <v>10</v>
      </c>
      <c r="J47" s="13">
        <f t="shared" si="7"/>
        <v>0</v>
      </c>
      <c r="K47" s="2"/>
    </row>
    <row r="48" spans="1:11" ht="26">
      <c r="A48" s="20"/>
      <c r="B48" s="6" t="s">
        <v>9</v>
      </c>
      <c r="C48" s="26"/>
      <c r="D48" s="9"/>
      <c r="E48" s="8">
        <f t="shared" si="1"/>
        <v>0</v>
      </c>
      <c r="F48" s="8">
        <f t="shared" si="9"/>
        <v>0</v>
      </c>
      <c r="G48" s="8">
        <v>15</v>
      </c>
      <c r="H48" s="8">
        <f>+G48*F48</f>
        <v>0</v>
      </c>
      <c r="I48" s="13">
        <v>10</v>
      </c>
      <c r="J48" s="13">
        <f t="shared" si="7"/>
        <v>0</v>
      </c>
      <c r="K48" s="2"/>
    </row>
    <row r="49" spans="1:11" ht="39">
      <c r="A49" s="20"/>
      <c r="B49" s="6" t="s">
        <v>10</v>
      </c>
      <c r="C49" s="26"/>
      <c r="D49" s="9"/>
      <c r="E49" s="8">
        <f t="shared" si="1"/>
        <v>0</v>
      </c>
      <c r="F49" s="8">
        <f t="shared" si="9"/>
        <v>0</v>
      </c>
      <c r="G49" s="8">
        <v>15</v>
      </c>
      <c r="H49" s="8">
        <f>+G49*F49</f>
        <v>0</v>
      </c>
      <c r="I49" s="13">
        <v>10</v>
      </c>
      <c r="J49" s="13">
        <f t="shared" si="7"/>
        <v>0</v>
      </c>
      <c r="K49" s="2"/>
    </row>
    <row r="50" spans="1:11" ht="26" customHeight="1">
      <c r="A50" s="20"/>
      <c r="B50" s="6" t="s">
        <v>8</v>
      </c>
      <c r="C50" s="26" t="s">
        <v>23</v>
      </c>
      <c r="D50" s="9"/>
      <c r="E50" s="8">
        <f t="shared" si="1"/>
        <v>0</v>
      </c>
      <c r="F50" s="8">
        <f t="shared" si="9"/>
        <v>0</v>
      </c>
      <c r="G50" s="8">
        <v>50</v>
      </c>
      <c r="H50" s="8">
        <f t="shared" ref="H50:H52" si="10">+G50*F50</f>
        <v>0</v>
      </c>
      <c r="I50" s="13">
        <v>50</v>
      </c>
      <c r="J50" s="13">
        <f t="shared" si="7"/>
        <v>0</v>
      </c>
      <c r="K50" s="2"/>
    </row>
    <row r="51" spans="1:11" ht="26">
      <c r="A51" s="20"/>
      <c r="B51" s="6" t="s">
        <v>9</v>
      </c>
      <c r="C51" s="26"/>
      <c r="D51" s="9"/>
      <c r="E51" s="8">
        <f t="shared" si="1"/>
        <v>0</v>
      </c>
      <c r="F51" s="8">
        <f t="shared" si="9"/>
        <v>0</v>
      </c>
      <c r="G51" s="8">
        <v>50</v>
      </c>
      <c r="H51" s="8">
        <f t="shared" si="10"/>
        <v>0</v>
      </c>
      <c r="I51" s="13">
        <v>43</v>
      </c>
      <c r="J51" s="13">
        <f t="shared" si="7"/>
        <v>0</v>
      </c>
      <c r="K51" s="2"/>
    </row>
    <row r="52" spans="1:11" ht="39">
      <c r="A52" s="20"/>
      <c r="B52" s="6" t="s">
        <v>10</v>
      </c>
      <c r="C52" s="26"/>
      <c r="D52" s="9"/>
      <c r="E52" s="8">
        <f t="shared" si="1"/>
        <v>0</v>
      </c>
      <c r="F52" s="8">
        <f t="shared" si="9"/>
        <v>0</v>
      </c>
      <c r="G52" s="8">
        <v>50</v>
      </c>
      <c r="H52" s="8">
        <f t="shared" si="10"/>
        <v>0</v>
      </c>
      <c r="I52" s="13">
        <v>38</v>
      </c>
      <c r="J52" s="13">
        <f t="shared" si="7"/>
        <v>0</v>
      </c>
      <c r="K52" s="2"/>
    </row>
    <row r="53" spans="1:11">
      <c r="A53" s="4"/>
      <c r="B53" s="5" t="s">
        <v>25</v>
      </c>
      <c r="C53" s="5"/>
      <c r="D53" s="11"/>
      <c r="E53" s="11"/>
      <c r="F53" s="11"/>
      <c r="G53" s="11"/>
      <c r="H53" s="21" t="s">
        <v>29</v>
      </c>
      <c r="I53" s="21"/>
      <c r="J53" s="15">
        <f ca="1">SUM(J2:J57)</f>
        <v>0</v>
      </c>
      <c r="K53" s="1"/>
    </row>
    <row r="54" spans="1:11">
      <c r="A54" s="20" t="s">
        <v>45</v>
      </c>
      <c r="B54" s="29" t="s">
        <v>15</v>
      </c>
      <c r="C54" s="30"/>
      <c r="D54" s="9"/>
      <c r="E54" s="8">
        <f t="shared" si="1"/>
        <v>0</v>
      </c>
      <c r="F54" s="8">
        <f t="shared" si="8"/>
        <v>0</v>
      </c>
      <c r="G54" s="8">
        <v>200</v>
      </c>
      <c r="H54" s="8">
        <f t="shared" si="3"/>
        <v>0</v>
      </c>
      <c r="I54" s="13"/>
      <c r="J54" s="13">
        <f t="shared" si="7"/>
        <v>0</v>
      </c>
      <c r="K54" s="2"/>
    </row>
    <row r="55" spans="1:11">
      <c r="A55" s="20"/>
      <c r="B55" s="29" t="s">
        <v>16</v>
      </c>
      <c r="C55" s="30"/>
      <c r="D55" s="9"/>
      <c r="E55" s="8">
        <f t="shared" si="1"/>
        <v>0</v>
      </c>
      <c r="F55" s="8">
        <f t="shared" si="8"/>
        <v>0</v>
      </c>
      <c r="G55" s="8">
        <v>200</v>
      </c>
      <c r="H55" s="8">
        <f t="shared" si="3"/>
        <v>0</v>
      </c>
      <c r="I55" s="13"/>
      <c r="J55" s="13">
        <f t="shared" si="7"/>
        <v>0</v>
      </c>
      <c r="K55" s="2"/>
    </row>
    <row r="56" spans="1:11">
      <c r="A56" s="20"/>
      <c r="B56" s="29" t="s">
        <v>40</v>
      </c>
      <c r="C56" s="30"/>
      <c r="D56" s="9"/>
      <c r="E56" s="8">
        <f t="shared" si="1"/>
        <v>0</v>
      </c>
      <c r="F56" s="8">
        <v>0</v>
      </c>
      <c r="G56" s="8">
        <v>1</v>
      </c>
      <c r="H56" s="8">
        <f>+G56*F56</f>
        <v>0</v>
      </c>
      <c r="I56" s="13"/>
      <c r="J56" s="13">
        <f t="shared" si="7"/>
        <v>0</v>
      </c>
      <c r="K56" s="2"/>
    </row>
    <row r="57" spans="1:11">
      <c r="A57" s="20"/>
      <c r="B57" s="29" t="s">
        <v>41</v>
      </c>
      <c r="C57" s="30"/>
      <c r="D57" s="9"/>
      <c r="E57" s="8">
        <f t="shared" si="1"/>
        <v>0</v>
      </c>
      <c r="F57" s="8">
        <v>0</v>
      </c>
      <c r="G57" s="8">
        <v>1</v>
      </c>
      <c r="H57" s="8">
        <f>+G57*F57</f>
        <v>0</v>
      </c>
      <c r="I57" s="13"/>
      <c r="J57" s="13">
        <f t="shared" si="7"/>
        <v>0</v>
      </c>
      <c r="K57" s="2"/>
    </row>
    <row r="58" spans="1:11" ht="15" thickBot="1">
      <c r="H58" s="12"/>
      <c r="J58" s="3"/>
      <c r="K58" s="2"/>
    </row>
    <row r="59" spans="1:11" ht="45.5" customHeight="1" thickBot="1">
      <c r="B59" s="22" t="s">
        <v>47</v>
      </c>
      <c r="C59" s="23"/>
      <c r="D59" s="23"/>
      <c r="E59" s="24"/>
      <c r="H59" s="12"/>
      <c r="J59" s="3"/>
      <c r="K59" s="2"/>
    </row>
    <row r="60" spans="1:11">
      <c r="B60" s="34" t="s">
        <v>30</v>
      </c>
      <c r="C60" s="34"/>
      <c r="D60" s="34"/>
      <c r="E60" s="34"/>
    </row>
    <row r="61" spans="1:11">
      <c r="B61" s="32" t="s">
        <v>36</v>
      </c>
      <c r="C61" s="32"/>
      <c r="D61" s="32"/>
      <c r="E61" s="32"/>
    </row>
    <row r="62" spans="1:11" ht="43.5" customHeight="1">
      <c r="B62" s="33" t="s">
        <v>37</v>
      </c>
      <c r="C62" s="33"/>
      <c r="D62" s="33"/>
      <c r="E62" s="33"/>
    </row>
    <row r="63" spans="1:11" ht="56" customHeight="1">
      <c r="B63" s="33" t="s">
        <v>38</v>
      </c>
      <c r="C63" s="33"/>
      <c r="D63" s="33"/>
      <c r="E63" s="33"/>
    </row>
    <row r="64" spans="1:11" ht="38.25" customHeight="1">
      <c r="B64" s="25" t="s">
        <v>48</v>
      </c>
      <c r="C64" s="25"/>
      <c r="D64" s="25"/>
      <c r="E64" s="25"/>
    </row>
    <row r="65" spans="2:11" ht="51.5" customHeight="1">
      <c r="B65" s="25" t="s">
        <v>51</v>
      </c>
      <c r="C65" s="25"/>
      <c r="D65" s="25"/>
      <c r="E65" s="25"/>
      <c r="F65" s="16"/>
      <c r="H65" s="17"/>
      <c r="J65" s="17"/>
      <c r="K65" s="2"/>
    </row>
    <row r="66" spans="2:11">
      <c r="B66" s="28" t="s">
        <v>44</v>
      </c>
      <c r="C66" s="28"/>
      <c r="D66" s="28"/>
      <c r="E66" s="28"/>
    </row>
    <row r="67" spans="2:11">
      <c r="B67" s="19" t="s">
        <v>46</v>
      </c>
      <c r="C67" s="18"/>
      <c r="D67" s="18"/>
      <c r="E67" s="18"/>
    </row>
    <row r="68" spans="2:11" ht="46.5" customHeight="1">
      <c r="B68" s="31" t="s">
        <v>43</v>
      </c>
      <c r="C68" s="31"/>
      <c r="D68" s="31"/>
      <c r="E68" s="31"/>
      <c r="F68" s="16"/>
      <c r="H68" s="17"/>
      <c r="J68" s="17"/>
      <c r="K68" s="2"/>
    </row>
    <row r="69" spans="2:11" ht="46.5" customHeight="1">
      <c r="B69" s="31" t="s">
        <v>42</v>
      </c>
      <c r="C69" s="31"/>
      <c r="D69" s="31"/>
      <c r="E69" s="31"/>
      <c r="F69" s="16"/>
      <c r="H69" s="17"/>
      <c r="J69" s="17"/>
      <c r="K69" s="2"/>
    </row>
    <row r="70" spans="2:11">
      <c r="B70" s="27" t="s">
        <v>39</v>
      </c>
      <c r="C70" s="27"/>
      <c r="D70" s="27"/>
      <c r="E70" s="27"/>
    </row>
  </sheetData>
  <mergeCells count="40">
    <mergeCell ref="B70:E70"/>
    <mergeCell ref="B66:E66"/>
    <mergeCell ref="B34:C34"/>
    <mergeCell ref="B35:C35"/>
    <mergeCell ref="B36:C36"/>
    <mergeCell ref="B37:C37"/>
    <mergeCell ref="B54:C54"/>
    <mergeCell ref="B55:C55"/>
    <mergeCell ref="B56:C56"/>
    <mergeCell ref="B57:C57"/>
    <mergeCell ref="B68:E68"/>
    <mergeCell ref="B69:E69"/>
    <mergeCell ref="B61:E61"/>
    <mergeCell ref="B62:E62"/>
    <mergeCell ref="B63:E63"/>
    <mergeCell ref="B60:E60"/>
    <mergeCell ref="C2:C4"/>
    <mergeCell ref="C5:C7"/>
    <mergeCell ref="C8:C12"/>
    <mergeCell ref="A54:A57"/>
    <mergeCell ref="A44:A46"/>
    <mergeCell ref="C44:C46"/>
    <mergeCell ref="A47:A52"/>
    <mergeCell ref="C47:C49"/>
    <mergeCell ref="C50:C52"/>
    <mergeCell ref="A2:A17"/>
    <mergeCell ref="A18:A33"/>
    <mergeCell ref="C18:C20"/>
    <mergeCell ref="C21:C23"/>
    <mergeCell ref="C24:C28"/>
    <mergeCell ref="C29:C33"/>
    <mergeCell ref="C13:C17"/>
    <mergeCell ref="A34:A37"/>
    <mergeCell ref="H53:I53"/>
    <mergeCell ref="B59:E59"/>
    <mergeCell ref="B64:E64"/>
    <mergeCell ref="B65:E65"/>
    <mergeCell ref="A38:A43"/>
    <mergeCell ref="C38:C40"/>
    <mergeCell ref="C41:C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Ceibal</dc:creator>
  <cp:lastModifiedBy>Cecilia Hughes</cp:lastModifiedBy>
  <cp:lastPrinted>2018-02-28T14:35:54Z</cp:lastPrinted>
  <dcterms:created xsi:type="dcterms:W3CDTF">2017-12-13T14:38:53Z</dcterms:created>
  <dcterms:modified xsi:type="dcterms:W3CDTF">2019-04-23T19:29:03Z</dcterms:modified>
</cp:coreProperties>
</file>